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-fic-ght.sih.local\ght\SERVICES_POLES\03-DAHL\01-POLE ACHAT\PROCEDURES MARCHES\RESTAURATION (Prestation)\Fourniture de repas extrahospitaliers\2025-46\B - DCE 2025-46\"/>
    </mc:Choice>
  </mc:AlternateContent>
  <bookViews>
    <workbookView xWindow="0" yWindow="0" windowWidth="21600" windowHeight="9648"/>
  </bookViews>
  <sheets>
    <sheet name="BPU" sheetId="2" r:id="rId1"/>
    <sheet name="DQE" sheetId="1" r:id="rId2"/>
  </sheets>
  <calcPr calcId="162913"/>
</workbook>
</file>

<file path=xl/calcChain.xml><?xml version="1.0" encoding="utf-8"?>
<calcChain xmlns="http://schemas.openxmlformats.org/spreadsheetml/2006/main">
  <c r="F19" i="1" l="1"/>
  <c r="G19" i="1" s="1"/>
  <c r="F18" i="1"/>
  <c r="G18" i="1" s="1"/>
  <c r="F17" i="1"/>
  <c r="G17" i="1" s="1"/>
  <c r="C8" i="1"/>
  <c r="C9" i="1"/>
  <c r="C10" i="1"/>
  <c r="C11" i="1"/>
  <c r="B3" i="1"/>
  <c r="B10" i="1"/>
  <c r="B9" i="1"/>
  <c r="I18" i="1" l="1"/>
  <c r="J18" i="1"/>
  <c r="K18" i="1" s="1"/>
  <c r="I19" i="1"/>
  <c r="J19" i="1"/>
  <c r="K19" i="1" s="1"/>
  <c r="J17" i="1"/>
  <c r="K17" i="1" s="1"/>
  <c r="I17" i="1"/>
  <c r="F9" i="1"/>
  <c r="F10" i="1"/>
  <c r="F8" i="1"/>
  <c r="E8" i="1"/>
  <c r="E9" i="1"/>
  <c r="E10" i="1"/>
  <c r="G10" i="1" l="1"/>
  <c r="G9" i="1"/>
  <c r="G8" i="1"/>
  <c r="G11" i="1" s="1"/>
  <c r="J20" i="1"/>
  <c r="K20" i="1"/>
  <c r="F11" i="1"/>
</calcChain>
</file>

<file path=xl/sharedStrings.xml><?xml version="1.0" encoding="utf-8"?>
<sst xmlns="http://schemas.openxmlformats.org/spreadsheetml/2006/main" count="46" uniqueCount="29">
  <si>
    <t>PU HT</t>
  </si>
  <si>
    <t>Taux TVA</t>
  </si>
  <si>
    <t>PU TTC</t>
  </si>
  <si>
    <t>TOTAL HT</t>
  </si>
  <si>
    <t>TOTAL TTC</t>
  </si>
  <si>
    <t>REPAS ADULTES</t>
  </si>
  <si>
    <t>REPAS ENFANTS</t>
  </si>
  <si>
    <t>TYPE DE REPAS</t>
  </si>
  <si>
    <t>TOTAL</t>
  </si>
  <si>
    <t>Yaourt aux fruits</t>
  </si>
  <si>
    <t>Yaourt nature</t>
  </si>
  <si>
    <t>Prix HT au contionnement</t>
  </si>
  <si>
    <t>Marque</t>
  </si>
  <si>
    <t>Provenance</t>
  </si>
  <si>
    <t>Produits frais*</t>
  </si>
  <si>
    <t>* Joindre les fiches techniques</t>
  </si>
  <si>
    <t>Qtés annuelles estimatives (U)</t>
  </si>
  <si>
    <t>Nom du candidat :</t>
  </si>
  <si>
    <t>Beurre 8 gr</t>
  </si>
  <si>
    <t>Conditionnement (1)</t>
  </si>
  <si>
    <t xml:space="preserve"> (1) à modifier si différent</t>
  </si>
  <si>
    <t>DETAIL QUANTITATIF ESTIMATIF (DQE) REPAS</t>
  </si>
  <si>
    <t>DETAIL QUANTITATIF ESTIMATIF (DQE) EPICERIE FRAICHE</t>
  </si>
  <si>
    <t>BORDEREAU DES PRIX UNITAIRE (BPU)</t>
  </si>
  <si>
    <t>Prix à l'UNITE</t>
  </si>
  <si>
    <t xml:space="preserve">PETIT DEJEUNER </t>
  </si>
  <si>
    <t>QUANTITES ANNUELLES ESTIMATIVES (moyenne)</t>
  </si>
  <si>
    <t>Annexe à l'acte d'engagement</t>
  </si>
  <si>
    <t>Prestation de restauration collective pour la fourniture de repas aux structures extra-hospitalières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</si>
</sst>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/>
      <name val="Arial"/>
      <family val="2"/>
    </font>
    <font>
      <b/>
      <sz val="10"/>
      <color rgb="FF00B05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0.59999389629810485"/>
        </stop>
      </gradientFill>
    </fill>
    <fill>
      <gradientFill degree="90">
        <stop position="0">
          <color theme="0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2" fontId="2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Fill="1" applyAlignment="1">
      <alignment vertical="center"/>
    </xf>
    <xf numFmtId="1" fontId="1" fillId="0" borderId="0" xfId="0" applyNumberFormat="1" applyFont="1" applyFill="1" applyAlignment="1">
      <alignment vertical="center"/>
    </xf>
    <xf numFmtId="10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/>
    <xf numFmtId="166" fontId="3" fillId="0" borderId="1" xfId="1" applyNumberFormat="1" applyFont="1" applyFill="1" applyBorder="1" applyAlignment="1">
      <alignment vertical="center"/>
    </xf>
    <xf numFmtId="10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justify" vertical="center" wrapText="1"/>
    </xf>
    <xf numFmtId="10" fontId="2" fillId="0" borderId="2" xfId="0" applyNumberFormat="1" applyFont="1" applyFill="1" applyBorder="1" applyAlignment="1">
      <alignment horizontal="justify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65" fontId="2" fillId="0" borderId="1" xfId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justify" vertical="center" wrapText="1"/>
    </xf>
    <xf numFmtId="10" fontId="6" fillId="4" borderId="1" xfId="0" applyNumberFormat="1" applyFont="1" applyFill="1" applyBorder="1" applyAlignment="1">
      <alignment horizontal="justify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2" fillId="0" borderId="1" xfId="1" applyNumberFormat="1" applyFont="1" applyBorder="1"/>
    <xf numFmtId="164" fontId="6" fillId="0" borderId="4" xfId="1" applyNumberFormat="1" applyFont="1" applyBorder="1"/>
    <xf numFmtId="4" fontId="6" fillId="4" borderId="4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6" fillId="0" borderId="1" xfId="0" applyFont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4" fontId="2" fillId="0" borderId="0" xfId="0" applyNumberFormat="1" applyFont="1" applyAlignment="1">
      <alignment vertical="center"/>
    </xf>
    <xf numFmtId="165" fontId="9" fillId="6" borderId="1" xfId="1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2" xfId="0" applyFont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11" fillId="0" borderId="0" xfId="0" applyFont="1"/>
  </cellXfs>
  <cellStyles count="2">
    <cellStyle name="Milliers" xfId="1" builtinId="3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_-* #,##0\ _€_-;\-* #,##0\ _€_-;_-* &quot;-&quot;??\ _€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3" name="Tableau3" displayName="Tableau3" ref="A7:G11" totalsRowShown="0" headerRowDxfId="9" headerRowBorderDxfId="8" tableBorderDxfId="7" totalsRowBorderDxfId="6">
  <autoFilter ref="A7:G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TYPE DE REPAS"/>
    <tableColumn id="2" name="QUANTITES ANNUELLES ESTIMATIVES (moyenne)" dataDxfId="5" dataCellStyle="Milliers"/>
    <tableColumn id="3" name="PU HT" dataDxfId="4">
      <calculatedColumnFormula>+BPU!B17</calculatedColumnFormula>
    </tableColumn>
    <tableColumn id="4" name="Taux TVA" dataDxfId="3" dataCellStyle="Milliers"/>
    <tableColumn id="5" name="PU TTC" dataDxfId="2"/>
    <tableColumn id="6" name="TOTAL HT" dataDxfId="1"/>
    <tableColumn id="7" name="TOTAL TTC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23"/>
  <sheetViews>
    <sheetView tabSelected="1" topLeftCell="A7" zoomScaleNormal="100" workbookViewId="0">
      <selection activeCell="A9" sqref="A9"/>
    </sheetView>
  </sheetViews>
  <sheetFormatPr baseColWidth="10" defaultRowHeight="13.2" x14ac:dyDescent="0.25"/>
  <cols>
    <col min="1" max="2" width="20.109375" customWidth="1"/>
  </cols>
  <sheetData>
    <row r="9" spans="1:2" x14ac:dyDescent="0.25">
      <c r="A9" s="63" t="s">
        <v>28</v>
      </c>
    </row>
    <row r="10" spans="1:2" x14ac:dyDescent="0.25">
      <c r="A10" t="s">
        <v>27</v>
      </c>
    </row>
    <row r="11" spans="1:2" ht="13.8" thickBot="1" x14ac:dyDescent="0.3"/>
    <row r="12" spans="1:2" ht="13.8" thickBot="1" x14ac:dyDescent="0.3">
      <c r="A12" s="56" t="s">
        <v>23</v>
      </c>
      <c r="B12" s="57"/>
    </row>
    <row r="14" spans="1:2" x14ac:dyDescent="0.25">
      <c r="A14" t="s">
        <v>17</v>
      </c>
    </row>
    <row r="16" spans="1:2" x14ac:dyDescent="0.25">
      <c r="A16" s="53" t="s">
        <v>7</v>
      </c>
      <c r="B16" s="53" t="s">
        <v>0</v>
      </c>
    </row>
    <row r="17" spans="1:3" ht="25.05" customHeight="1" x14ac:dyDescent="0.25">
      <c r="A17" s="54" t="s">
        <v>25</v>
      </c>
      <c r="B17" s="47"/>
    </row>
    <row r="18" spans="1:3" ht="25.05" customHeight="1" x14ac:dyDescent="0.25">
      <c r="A18" s="54" t="s">
        <v>5</v>
      </c>
      <c r="B18" s="47"/>
    </row>
    <row r="19" spans="1:3" ht="25.05" customHeight="1" x14ac:dyDescent="0.25">
      <c r="A19" s="54" t="s">
        <v>6</v>
      </c>
      <c r="B19" s="47"/>
    </row>
    <row r="20" spans="1:3" ht="25.05" customHeight="1" x14ac:dyDescent="0.25">
      <c r="A20" s="42" t="s">
        <v>14</v>
      </c>
      <c r="B20" s="55" t="s">
        <v>0</v>
      </c>
    </row>
    <row r="21" spans="1:3" ht="25.05" customHeight="1" x14ac:dyDescent="0.25">
      <c r="A21" s="51" t="s">
        <v>18</v>
      </c>
      <c r="B21" s="51"/>
      <c r="C21" s="58" t="s">
        <v>24</v>
      </c>
    </row>
    <row r="22" spans="1:3" ht="25.05" customHeight="1" x14ac:dyDescent="0.25">
      <c r="A22" s="43" t="s">
        <v>9</v>
      </c>
      <c r="B22" s="43"/>
      <c r="C22" s="58"/>
    </row>
    <row r="23" spans="1:3" ht="25.05" customHeight="1" x14ac:dyDescent="0.25">
      <c r="A23" s="43" t="s">
        <v>10</v>
      </c>
      <c r="B23" s="43"/>
      <c r="C23" s="58"/>
    </row>
  </sheetData>
  <mergeCells count="2">
    <mergeCell ref="A12:B12"/>
    <mergeCell ref="C21:C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&amp;L&amp;G&amp;RConsultation 2025-46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4"/>
  <sheetViews>
    <sheetView zoomScaleNormal="100" workbookViewId="0">
      <selection activeCell="I9" sqref="I9"/>
    </sheetView>
  </sheetViews>
  <sheetFormatPr baseColWidth="10" defaultColWidth="11.44140625" defaultRowHeight="13.2" x14ac:dyDescent="0.25"/>
  <cols>
    <col min="1" max="1" width="22.109375" style="1" customWidth="1"/>
    <col min="2" max="2" width="15.44140625" style="1" bestFit="1" customWidth="1"/>
    <col min="3" max="3" width="11.44140625" style="1" customWidth="1"/>
    <col min="4" max="5" width="11.44140625" style="1"/>
    <col min="6" max="7" width="15.6640625" style="1" customWidth="1"/>
    <col min="8" max="16384" width="11.44140625" style="1"/>
  </cols>
  <sheetData>
    <row r="3" spans="1:11" x14ac:dyDescent="0.25">
      <c r="A3" s="49" t="s">
        <v>17</v>
      </c>
      <c r="B3" s="1">
        <f>BPU!B14</f>
        <v>0</v>
      </c>
    </row>
    <row r="4" spans="1:11" ht="13.8" thickBot="1" x14ac:dyDescent="0.3"/>
    <row r="5" spans="1:11" ht="20.25" customHeight="1" thickBot="1" x14ac:dyDescent="0.3">
      <c r="A5" s="56" t="s">
        <v>21</v>
      </c>
      <c r="B5" s="59"/>
      <c r="C5" s="59"/>
      <c r="D5" s="59"/>
      <c r="E5" s="59"/>
      <c r="F5" s="59"/>
      <c r="G5" s="57"/>
    </row>
    <row r="6" spans="1:11" x14ac:dyDescent="0.25">
      <c r="A6" s="2"/>
    </row>
    <row r="7" spans="1:11" ht="56.4" customHeight="1" x14ac:dyDescent="0.25">
      <c r="A7" s="17" t="s">
        <v>7</v>
      </c>
      <c r="B7" s="18" t="s">
        <v>26</v>
      </c>
      <c r="C7" s="18" t="s">
        <v>0</v>
      </c>
      <c r="D7" s="18" t="s">
        <v>1</v>
      </c>
      <c r="E7" s="18" t="s">
        <v>2</v>
      </c>
      <c r="F7" s="18" t="s">
        <v>3</v>
      </c>
      <c r="G7" s="19" t="s">
        <v>4</v>
      </c>
    </row>
    <row r="8" spans="1:11" ht="30" customHeight="1" x14ac:dyDescent="0.25">
      <c r="A8" s="50" t="s">
        <v>25</v>
      </c>
      <c r="B8" s="11">
        <v>7765</v>
      </c>
      <c r="C8" s="26">
        <f>+BPU!B17</f>
        <v>0</v>
      </c>
      <c r="D8" s="12"/>
      <c r="E8" s="13">
        <f>C8+C8*D8</f>
        <v>0</v>
      </c>
      <c r="F8" s="14">
        <f>B8*C8</f>
        <v>0</v>
      </c>
      <c r="G8" s="16">
        <f>F8+F8*D8</f>
        <v>0</v>
      </c>
    </row>
    <row r="9" spans="1:11" ht="30" customHeight="1" x14ac:dyDescent="0.25">
      <c r="A9" s="15" t="s">
        <v>5</v>
      </c>
      <c r="B9" s="11">
        <f>+(30000+37000)/2</f>
        <v>33500</v>
      </c>
      <c r="C9" s="26">
        <f>+BPU!B18</f>
        <v>0</v>
      </c>
      <c r="D9" s="12"/>
      <c r="E9" s="13">
        <f>C9+C9*D9</f>
        <v>0</v>
      </c>
      <c r="F9" s="14">
        <f>B9*C9</f>
        <v>0</v>
      </c>
      <c r="G9" s="16">
        <f>F9+F9*D9</f>
        <v>0</v>
      </c>
      <c r="I9" s="4"/>
    </row>
    <row r="10" spans="1:11" ht="30" customHeight="1" x14ac:dyDescent="0.25">
      <c r="A10" s="15" t="s">
        <v>6</v>
      </c>
      <c r="B10" s="11">
        <f>+(2400+4000)/2</f>
        <v>3200</v>
      </c>
      <c r="C10" s="26">
        <f>+BPU!B19</f>
        <v>0</v>
      </c>
      <c r="D10" s="12"/>
      <c r="E10" s="13">
        <f>C10+C10*D10</f>
        <v>0</v>
      </c>
      <c r="F10" s="14">
        <f>B10*C10</f>
        <v>0</v>
      </c>
      <c r="G10" s="16">
        <f>F10+F10*D10</f>
        <v>0</v>
      </c>
      <c r="I10" s="5"/>
    </row>
    <row r="11" spans="1:11" ht="30" customHeight="1" x14ac:dyDescent="0.25">
      <c r="A11" s="20" t="s">
        <v>8</v>
      </c>
      <c r="B11" s="21"/>
      <c r="C11" s="21" t="str">
        <f>+BPU!B20</f>
        <v>PU HT</v>
      </c>
      <c r="D11" s="22"/>
      <c r="E11" s="23"/>
      <c r="F11" s="24">
        <f>SUM(F8:F10)</f>
        <v>0</v>
      </c>
      <c r="G11" s="25">
        <f>SUM(G8:G10)</f>
        <v>0</v>
      </c>
      <c r="I11" s="5"/>
    </row>
    <row r="12" spans="1:11" ht="13.8" thickBot="1" x14ac:dyDescent="0.3">
      <c r="A12" s="2"/>
    </row>
    <row r="13" spans="1:11" ht="20.25" customHeight="1" thickBot="1" x14ac:dyDescent="0.3">
      <c r="A13" s="60" t="s">
        <v>22</v>
      </c>
      <c r="B13" s="61"/>
      <c r="C13" s="61"/>
      <c r="D13" s="61"/>
      <c r="E13" s="61"/>
      <c r="F13" s="61"/>
      <c r="G13" s="62"/>
    </row>
    <row r="15" spans="1:11" ht="26.4" x14ac:dyDescent="0.25">
      <c r="A15" s="8"/>
      <c r="B15" s="27" t="s">
        <v>16</v>
      </c>
      <c r="C15" s="52" t="s">
        <v>19</v>
      </c>
      <c r="D15" s="36" t="s">
        <v>12</v>
      </c>
      <c r="E15" s="36" t="s">
        <v>13</v>
      </c>
      <c r="F15" s="36" t="s">
        <v>0</v>
      </c>
      <c r="G15" s="35" t="s">
        <v>11</v>
      </c>
      <c r="H15" s="37" t="s">
        <v>1</v>
      </c>
      <c r="I15" s="9" t="s">
        <v>2</v>
      </c>
      <c r="J15" s="9" t="s">
        <v>3</v>
      </c>
      <c r="K15" s="9" t="s">
        <v>4</v>
      </c>
    </row>
    <row r="16" spans="1:11" x14ac:dyDescent="0.25">
      <c r="A16" s="42" t="s">
        <v>14</v>
      </c>
      <c r="B16" s="28"/>
      <c r="C16" s="28"/>
      <c r="D16" s="28"/>
      <c r="E16" s="28"/>
      <c r="F16" s="28"/>
      <c r="G16" s="29"/>
      <c r="H16" s="29"/>
      <c r="I16" s="29"/>
      <c r="J16" s="29"/>
      <c r="K16" s="29"/>
    </row>
    <row r="17" spans="1:13" x14ac:dyDescent="0.25">
      <c r="A17" s="51" t="s">
        <v>18</v>
      </c>
      <c r="B17" s="40">
        <v>141</v>
      </c>
      <c r="C17" s="39">
        <v>125</v>
      </c>
      <c r="D17" s="39"/>
      <c r="E17" s="39"/>
      <c r="F17" s="10">
        <f>+BPU!B21</f>
        <v>0</v>
      </c>
      <c r="G17" s="38">
        <f>+F17*C17</f>
        <v>0</v>
      </c>
      <c r="H17" s="6"/>
      <c r="I17" s="3">
        <f>F17+F17*H17</f>
        <v>0</v>
      </c>
      <c r="J17" s="38">
        <f>+B17*F17</f>
        <v>0</v>
      </c>
      <c r="K17" s="7">
        <f>J17+J17*H17</f>
        <v>0</v>
      </c>
    </row>
    <row r="18" spans="1:13" x14ac:dyDescent="0.25">
      <c r="A18" s="43" t="s">
        <v>9</v>
      </c>
      <c r="B18" s="40">
        <v>16</v>
      </c>
      <c r="C18" s="10">
        <v>48</v>
      </c>
      <c r="D18" s="10"/>
      <c r="E18" s="10"/>
      <c r="F18" s="10">
        <f>+BPU!B22</f>
        <v>0</v>
      </c>
      <c r="G18" s="38">
        <f t="shared" ref="G18:G19" si="0">+F18*C18</f>
        <v>0</v>
      </c>
      <c r="H18" s="6"/>
      <c r="I18" s="3">
        <f>F18+F18*H18</f>
        <v>0</v>
      </c>
      <c r="J18" s="38">
        <f>+B18*F18</f>
        <v>0</v>
      </c>
      <c r="K18" s="7">
        <f>J18+J18*H18</f>
        <v>0</v>
      </c>
    </row>
    <row r="19" spans="1:13" x14ac:dyDescent="0.25">
      <c r="A19" s="43" t="s">
        <v>10</v>
      </c>
      <c r="B19" s="40">
        <v>16</v>
      </c>
      <c r="C19" s="10">
        <v>48</v>
      </c>
      <c r="D19" s="10"/>
      <c r="E19" s="10"/>
      <c r="F19" s="10">
        <f>+BPU!B23</f>
        <v>0</v>
      </c>
      <c r="G19" s="38">
        <f t="shared" si="0"/>
        <v>0</v>
      </c>
      <c r="H19" s="6"/>
      <c r="I19" s="3">
        <f>F19+F19*H19</f>
        <v>0</v>
      </c>
      <c r="J19" s="38">
        <f>+B19*F19</f>
        <v>0</v>
      </c>
      <c r="K19" s="7">
        <f>J19+J19*H19</f>
        <v>0</v>
      </c>
    </row>
    <row r="20" spans="1:13" ht="30" customHeight="1" x14ac:dyDescent="0.25">
      <c r="A20" s="30" t="s">
        <v>8</v>
      </c>
      <c r="B20" s="41"/>
      <c r="C20" s="31"/>
      <c r="D20" s="31"/>
      <c r="E20" s="31"/>
      <c r="F20" s="31"/>
      <c r="G20" s="31"/>
      <c r="H20" s="32"/>
      <c r="I20" s="33"/>
      <c r="J20" s="34">
        <f>SUM(J16:J19)</f>
        <v>0</v>
      </c>
      <c r="K20" s="34">
        <f>SUM(K16:K19)</f>
        <v>0</v>
      </c>
      <c r="M20" s="5"/>
    </row>
    <row r="22" spans="1:13" x14ac:dyDescent="0.25">
      <c r="A22" s="1" t="s">
        <v>15</v>
      </c>
      <c r="H22" s="45"/>
      <c r="I22" s="46"/>
    </row>
    <row r="23" spans="1:13" x14ac:dyDescent="0.25">
      <c r="H23" s="44"/>
    </row>
    <row r="24" spans="1:13" x14ac:dyDescent="0.25">
      <c r="A24" s="48" t="s">
        <v>20</v>
      </c>
    </row>
  </sheetData>
  <mergeCells count="2">
    <mergeCell ref="A5:G5"/>
    <mergeCell ref="A13:G13"/>
  </mergeCells>
  <phoneticPr fontId="4" type="noConversion"/>
  <pageMargins left="0.39370078740157483" right="0.39370078740157483" top="1.0629921259842521" bottom="0.39370078740157483" header="0.19685039370078741" footer="0.51181102362204722"/>
  <pageSetup paperSize="9" scale="95" orientation="landscape" r:id="rId1"/>
  <headerFooter alignWithMargins="0">
    <oddHeader>&amp;L&amp;G&amp;CPrestation de restauration collective pour la fourniture de
repas aux structures extrahospitalières
ANNEXE à l'acte d'engagement
DETAIL QUANTITATIF ESTIMATIF&amp;RProcédure 2025-46</oddHeader>
    <oddFooter>&amp;R&amp;P / &amp;N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05075244</dc:creator>
  <cp:lastModifiedBy>MODOLO Veronique</cp:lastModifiedBy>
  <cp:lastPrinted>2025-07-03T12:31:36Z</cp:lastPrinted>
  <dcterms:created xsi:type="dcterms:W3CDTF">2012-10-02T14:07:39Z</dcterms:created>
  <dcterms:modified xsi:type="dcterms:W3CDTF">2025-07-03T12:32:33Z</dcterms:modified>
</cp:coreProperties>
</file>